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.la.cordeiro\Desktop\"/>
    </mc:Choice>
  </mc:AlternateContent>
  <xr:revisionPtr revIDLastSave="0" documentId="13_ncr:1_{5FE9F174-FD43-4D08-BF56-9C697CB3463F}" xr6:coauthVersionLast="47" xr6:coauthVersionMax="47" xr10:uidLastSave="{00000000-0000-0000-0000-000000000000}"/>
  <bookViews>
    <workbookView xWindow="28680" yWindow="-120" windowWidth="29040" windowHeight="15720" xr2:uid="{681BC2EA-57DA-44E6-86E7-D80E3AE13A4D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F25" i="1"/>
  <c r="F26" i="1"/>
  <c r="F8" i="1"/>
  <c r="F9" i="1" s="1"/>
  <c r="F10" i="1" l="1"/>
  <c r="F11" i="1" s="1"/>
  <c r="F27" i="1"/>
  <c r="F20" i="1"/>
  <c r="F21" i="1" l="1"/>
</calcChain>
</file>

<file path=xl/sharedStrings.xml><?xml version="1.0" encoding="utf-8"?>
<sst xmlns="http://schemas.openxmlformats.org/spreadsheetml/2006/main" count="66" uniqueCount="49">
  <si>
    <t>OPÇÃO A</t>
  </si>
  <si>
    <t>Orçamento com custos com pessoal a uma taxa fixa de 20%</t>
  </si>
  <si>
    <t>custo real</t>
  </si>
  <si>
    <t>Equipamento</t>
  </si>
  <si>
    <t>Infraestruturas e obras</t>
  </si>
  <si>
    <t>Pessoal</t>
  </si>
  <si>
    <t>Deslocação e alojamento</t>
  </si>
  <si>
    <t>Tx fixa 15%</t>
  </si>
  <si>
    <t>Despesas de escritório e admnistrativas</t>
  </si>
  <si>
    <t>OPÇÃO B</t>
  </si>
  <si>
    <t>Orçamento com custos com pessoal por custos untários</t>
  </si>
  <si>
    <t>custo unitário</t>
  </si>
  <si>
    <t>OPÇÃO C</t>
  </si>
  <si>
    <t>Orçamento com taxa fixa de 40% para custos que não sejam de pessoal</t>
  </si>
  <si>
    <t>1720H/ano</t>
  </si>
  <si>
    <t xml:space="preserve">Restantes custos </t>
  </si>
  <si>
    <t>tx fixa 40%</t>
  </si>
  <si>
    <t>Os parceiros poderão escolher, em cada projeto, entre as seguintes opções de custos simplificados:</t>
  </si>
  <si>
    <t>Custo/hora para a Madeira e Açores</t>
  </si>
  <si>
    <t>1                           &gt;3500                                33,79</t>
  </si>
  <si>
    <t>12                           &lt;900                                  8,76</t>
  </si>
  <si>
    <t>Estrato</t>
  </si>
  <si>
    <t>Intervalo salarial</t>
  </si>
  <si>
    <t>Custo/Hora</t>
  </si>
  <si>
    <t>2                      (3500-3301)                         30,33</t>
  </si>
  <si>
    <t>3                      (3300-3001)                         27,22</t>
  </si>
  <si>
    <t>4                      (3000-2901)                         25,66</t>
  </si>
  <si>
    <t>5                      (2900-2601)                         25,48</t>
  </si>
  <si>
    <t>6                      (2600-2301)                         22,97</t>
  </si>
  <si>
    <t>7                      (2300-1901)                         19,07</t>
  </si>
  <si>
    <t>8                      (1900-1601)                         17,17</t>
  </si>
  <si>
    <t>9                      (1600-1501)                         13,73</t>
  </si>
  <si>
    <t>10                     (1500-1101)                         13,11</t>
  </si>
  <si>
    <t>11                      (1100-901)                           9,17</t>
  </si>
  <si>
    <t>tx fixa 20% dos custos reais</t>
  </si>
  <si>
    <t>Tx fixa 15% dos custos com o pessoal</t>
  </si>
  <si>
    <t>tx fixa 15% dos custos com o pessoal</t>
  </si>
  <si>
    <t>Competências e Serviços Externos</t>
  </si>
  <si>
    <t>Total do Orçamento</t>
  </si>
  <si>
    <t>custo/hora - supondo a contratação de um técnico superior por 4 anos nivel 16 (1,333,35€) da tabela remuneratório única de 2023</t>
  </si>
  <si>
    <t>Supondo a contratação de um bolseiro de licenciatura por 4 anos valor da bolsa em 2023 é de 930,98€</t>
  </si>
  <si>
    <r>
      <rPr>
        <b/>
        <u/>
        <sz val="11"/>
        <color theme="1"/>
        <rFont val="Calibri"/>
        <family val="2"/>
        <scheme val="minor"/>
      </rPr>
      <t>Nota:</t>
    </r>
    <r>
      <rPr>
        <u/>
        <sz val="11"/>
        <color theme="1"/>
        <rFont val="Calibri"/>
        <family val="2"/>
        <scheme val="minor"/>
      </rPr>
      <t xml:space="preserve"> São informações meramente demonstrativas, os valores de RH são baseados nas tabelas em vigor de 2023 para enquadrarmos nos escalões das tabelas custo/hora</t>
    </r>
  </si>
  <si>
    <t xml:space="preserve">Custos Indiretos </t>
  </si>
  <si>
    <t xml:space="preserve">Opção A </t>
  </si>
  <si>
    <t>15% do Pessoal</t>
  </si>
  <si>
    <t>Opção B</t>
  </si>
  <si>
    <t xml:space="preserve">Opção C </t>
  </si>
  <si>
    <t>40% Para as restantes rubricas o valor do orçamento será 40% do pessoal incluindo custos indiretos</t>
  </si>
  <si>
    <t>15% dos países terceiros custos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</si>
</sst>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44" fontId="0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F44D-8C7C-46C5-BC09-494E39E74DC6}">
  <dimension ref="B1:AA32"/>
  <sheetViews>
    <sheetView tabSelected="1" workbookViewId="0">
      <selection activeCell="N5" sqref="N5"/>
    </sheetView>
  </sheetViews>
  <sheetFormatPr defaultRowHeight="15" x14ac:dyDescent="0.25"/>
  <cols>
    <col min="6" max="6" width="10" bestFit="1" customWidth="1"/>
    <col min="13" max="13" width="9" customWidth="1"/>
    <col min="23" max="25" width="11.85546875" bestFit="1" customWidth="1"/>
    <col min="26" max="26" width="14.28515625" customWidth="1"/>
    <col min="27" max="27" width="17.42578125" customWidth="1"/>
    <col min="28" max="28" width="12.85546875" customWidth="1"/>
  </cols>
  <sheetData>
    <row r="1" spans="2:27" x14ac:dyDescent="0.25">
      <c r="B1" s="4" t="s">
        <v>17</v>
      </c>
    </row>
    <row r="2" spans="2:27" ht="15.75" thickBot="1" x14ac:dyDescent="0.3"/>
    <row r="3" spans="2:27" x14ac:dyDescent="0.25">
      <c r="B3" s="4" t="s">
        <v>0</v>
      </c>
      <c r="C3" s="4" t="s">
        <v>1</v>
      </c>
      <c r="D3" s="4"/>
      <c r="E3" s="4"/>
      <c r="F3" s="4"/>
      <c r="G3" s="4"/>
      <c r="H3" s="4"/>
      <c r="M3" s="18" t="s">
        <v>18</v>
      </c>
      <c r="N3" s="19"/>
      <c r="O3" s="19"/>
      <c r="P3" s="19"/>
      <c r="Q3" s="20"/>
    </row>
    <row r="4" spans="2:27" x14ac:dyDescent="0.25">
      <c r="I4" t="s">
        <v>48</v>
      </c>
      <c r="M4" s="5" t="s">
        <v>21</v>
      </c>
      <c r="N4" s="21" t="s">
        <v>22</v>
      </c>
      <c r="O4" s="21"/>
      <c r="P4" s="3" t="s">
        <v>23</v>
      </c>
      <c r="Q4" s="6"/>
    </row>
    <row r="5" spans="2:27" x14ac:dyDescent="0.25">
      <c r="B5" t="s">
        <v>37</v>
      </c>
      <c r="F5" s="1">
        <v>10000</v>
      </c>
      <c r="G5" t="s">
        <v>2</v>
      </c>
      <c r="M5" s="7" t="s">
        <v>19</v>
      </c>
      <c r="P5">
        <v>33.79</v>
      </c>
      <c r="Q5" s="8"/>
      <c r="W5" s="17"/>
      <c r="X5" s="17"/>
      <c r="Y5" s="17"/>
    </row>
    <row r="6" spans="2:27" x14ac:dyDescent="0.25">
      <c r="B6" t="s">
        <v>3</v>
      </c>
      <c r="F6" s="1">
        <v>5000</v>
      </c>
      <c r="G6" t="s">
        <v>2</v>
      </c>
      <c r="M6" s="7" t="s">
        <v>24</v>
      </c>
      <c r="P6">
        <v>30.33</v>
      </c>
      <c r="Q6" s="8"/>
    </row>
    <row r="7" spans="2:27" x14ac:dyDescent="0.25">
      <c r="B7" t="s">
        <v>4</v>
      </c>
      <c r="F7" s="1">
        <v>0</v>
      </c>
      <c r="G7" t="s">
        <v>2</v>
      </c>
      <c r="M7" s="7" t="s">
        <v>25</v>
      </c>
      <c r="P7">
        <v>27.22</v>
      </c>
      <c r="Q7" s="8"/>
    </row>
    <row r="8" spans="2:27" x14ac:dyDescent="0.25">
      <c r="B8" t="s">
        <v>5</v>
      </c>
      <c r="F8" s="1">
        <f>0.2*(F5+F6+F7)</f>
        <v>3000</v>
      </c>
      <c r="G8" t="s">
        <v>34</v>
      </c>
      <c r="M8" s="7" t="s">
        <v>26</v>
      </c>
      <c r="P8">
        <v>25.66</v>
      </c>
      <c r="Q8" s="8"/>
    </row>
    <row r="9" spans="2:27" x14ac:dyDescent="0.25">
      <c r="B9" t="s">
        <v>6</v>
      </c>
      <c r="F9" s="1">
        <f>0.15*F8</f>
        <v>450</v>
      </c>
      <c r="G9" t="s">
        <v>35</v>
      </c>
      <c r="M9" s="7" t="s">
        <v>27</v>
      </c>
      <c r="P9">
        <v>25.48</v>
      </c>
      <c r="Q9" s="8"/>
    </row>
    <row r="10" spans="2:27" x14ac:dyDescent="0.25">
      <c r="B10" t="s">
        <v>8</v>
      </c>
      <c r="F10" s="1">
        <f>0.15*F8</f>
        <v>450</v>
      </c>
      <c r="G10" t="s">
        <v>36</v>
      </c>
      <c r="M10" s="7" t="s">
        <v>28</v>
      </c>
      <c r="P10">
        <v>22.97</v>
      </c>
      <c r="Q10" s="8"/>
    </row>
    <row r="11" spans="2:27" x14ac:dyDescent="0.25">
      <c r="B11" s="3" t="s">
        <v>38</v>
      </c>
      <c r="F11" s="2">
        <f>SUM(F5:F10)</f>
        <v>18900</v>
      </c>
      <c r="M11" s="7" t="s">
        <v>29</v>
      </c>
      <c r="P11">
        <v>19.07</v>
      </c>
      <c r="Q11" s="8"/>
    </row>
    <row r="12" spans="2:27" x14ac:dyDescent="0.25">
      <c r="M12" s="7" t="s">
        <v>30</v>
      </c>
      <c r="P12">
        <v>17.170000000000002</v>
      </c>
      <c r="Q12" s="8"/>
      <c r="S12" s="15" t="s">
        <v>42</v>
      </c>
      <c r="T12" s="16"/>
    </row>
    <row r="13" spans="2:27" x14ac:dyDescent="0.25">
      <c r="B13" s="4" t="s">
        <v>9</v>
      </c>
      <c r="C13" s="4" t="s">
        <v>10</v>
      </c>
      <c r="D13" s="4"/>
      <c r="E13" s="4"/>
      <c r="F13" s="4"/>
      <c r="G13" s="4"/>
      <c r="H13" s="4"/>
      <c r="M13" s="7" t="s">
        <v>31</v>
      </c>
      <c r="P13">
        <v>13.73</v>
      </c>
      <c r="Q13" s="8"/>
      <c r="S13" s="13" t="s">
        <v>43</v>
      </c>
      <c r="T13" s="14" t="s">
        <v>44</v>
      </c>
    </row>
    <row r="14" spans="2:27" x14ac:dyDescent="0.25">
      <c r="M14" s="7" t="s">
        <v>32</v>
      </c>
      <c r="P14">
        <v>13.11</v>
      </c>
      <c r="Q14" s="8"/>
      <c r="S14" s="13" t="s">
        <v>45</v>
      </c>
      <c r="T14" s="14" t="s">
        <v>44</v>
      </c>
    </row>
    <row r="15" spans="2:27" x14ac:dyDescent="0.25">
      <c r="B15" t="s">
        <v>37</v>
      </c>
      <c r="F15" s="1">
        <v>10000</v>
      </c>
      <c r="G15" t="s">
        <v>2</v>
      </c>
      <c r="M15" s="7" t="s">
        <v>33</v>
      </c>
      <c r="P15">
        <v>9.17</v>
      </c>
      <c r="Q15" s="8"/>
      <c r="S15" s="13" t="s">
        <v>46</v>
      </c>
      <c r="T15" s="22" t="s">
        <v>47</v>
      </c>
      <c r="U15" s="22"/>
      <c r="V15" s="22"/>
      <c r="W15" s="22"/>
      <c r="X15" s="22"/>
      <c r="Y15" s="22"/>
      <c r="Z15" s="22"/>
      <c r="AA15" s="22"/>
    </row>
    <row r="16" spans="2:27" ht="15.75" thickBot="1" x14ac:dyDescent="0.3">
      <c r="B16" t="s">
        <v>3</v>
      </c>
      <c r="F16" s="1">
        <v>5000</v>
      </c>
      <c r="G16" t="s">
        <v>2</v>
      </c>
      <c r="M16" s="9" t="s">
        <v>20</v>
      </c>
      <c r="N16" s="10"/>
      <c r="O16" s="10"/>
      <c r="P16" s="10">
        <v>8.76</v>
      </c>
      <c r="Q16" s="11"/>
    </row>
    <row r="17" spans="2:26" x14ac:dyDescent="0.25">
      <c r="B17" t="s">
        <v>4</v>
      </c>
      <c r="F17" s="1">
        <v>0</v>
      </c>
      <c r="G17" t="s">
        <v>2</v>
      </c>
    </row>
    <row r="18" spans="2:26" x14ac:dyDescent="0.25">
      <c r="B18" t="s">
        <v>5</v>
      </c>
      <c r="F18" s="1">
        <f>(1720*4)*14.06</f>
        <v>96732.800000000003</v>
      </c>
      <c r="G18" t="s">
        <v>11</v>
      </c>
      <c r="I18" t="s">
        <v>39</v>
      </c>
    </row>
    <row r="19" spans="2:26" x14ac:dyDescent="0.25">
      <c r="B19" t="s">
        <v>6</v>
      </c>
      <c r="F19" s="1">
        <f>0.15*F18</f>
        <v>14509.92</v>
      </c>
      <c r="G19" t="s">
        <v>7</v>
      </c>
    </row>
    <row r="20" spans="2:26" x14ac:dyDescent="0.25">
      <c r="B20" t="s">
        <v>8</v>
      </c>
      <c r="F20" s="1">
        <f>0.15*F18</f>
        <v>14509.92</v>
      </c>
      <c r="G20" t="s">
        <v>7</v>
      </c>
      <c r="X20" s="17"/>
      <c r="Y20" s="17"/>
    </row>
    <row r="21" spans="2:26" x14ac:dyDescent="0.25">
      <c r="B21" s="3" t="s">
        <v>38</v>
      </c>
      <c r="F21" s="2">
        <f>SUM(F15:F20)</f>
        <v>140752.64000000001</v>
      </c>
    </row>
    <row r="23" spans="2:26" x14ac:dyDescent="0.25">
      <c r="B23" s="4" t="s">
        <v>12</v>
      </c>
      <c r="C23" s="4" t="s">
        <v>13</v>
      </c>
      <c r="D23" s="4"/>
      <c r="E23" s="4"/>
      <c r="F23" s="4"/>
      <c r="G23" s="4"/>
      <c r="H23" s="4"/>
      <c r="I23" s="4"/>
      <c r="Y23" s="17"/>
      <c r="Z23" s="17"/>
    </row>
    <row r="25" spans="2:26" x14ac:dyDescent="0.25">
      <c r="B25" t="s">
        <v>5</v>
      </c>
      <c r="F25" s="1">
        <f>(9.39*1720)*4</f>
        <v>64603.200000000004</v>
      </c>
      <c r="G25" t="s">
        <v>11</v>
      </c>
      <c r="I25" t="s">
        <v>14</v>
      </c>
      <c r="K25" t="s">
        <v>40</v>
      </c>
    </row>
    <row r="26" spans="2:26" x14ac:dyDescent="0.25">
      <c r="B26" t="s">
        <v>15</v>
      </c>
      <c r="F26" s="1">
        <f>0.4*F25</f>
        <v>25841.280000000002</v>
      </c>
      <c r="G26" t="s">
        <v>16</v>
      </c>
    </row>
    <row r="27" spans="2:26" x14ac:dyDescent="0.25">
      <c r="B27" s="3" t="s">
        <v>38</v>
      </c>
      <c r="F27" s="2">
        <f>F25+F26</f>
        <v>90444.48000000001</v>
      </c>
    </row>
    <row r="32" spans="2:26" x14ac:dyDescent="0.25">
      <c r="B32" s="12" t="s">
        <v>41</v>
      </c>
    </row>
  </sheetData>
  <mergeCells count="3">
    <mergeCell ref="M3:Q3"/>
    <mergeCell ref="N4:O4"/>
    <mergeCell ref="T15:AA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C39721B8BE6F45A14A6C300BCEE75A" ma:contentTypeVersion="14" ma:contentTypeDescription="Criar um novo documento." ma:contentTypeScope="" ma:versionID="ef50fd3856abfa5ca19f7944190ba2a8">
  <xsd:schema xmlns:xsd="http://www.w3.org/2001/XMLSchema" xmlns:xs="http://www.w3.org/2001/XMLSchema" xmlns:p="http://schemas.microsoft.com/office/2006/metadata/properties" xmlns:ns2="1ddb8151-2c4b-430e-8f9f-c8d5c00c9a2a" xmlns:ns3="8af86f7d-4633-4cdf-9ce0-aed2efa43d10" targetNamespace="http://schemas.microsoft.com/office/2006/metadata/properties" ma:root="true" ma:fieldsID="a5f7fb262bf6d22c5f6cfca230f225a5" ns2:_="" ns3:_="">
    <xsd:import namespace="1ddb8151-2c4b-430e-8f9f-c8d5c00c9a2a"/>
    <xsd:import namespace="8af86f7d-4633-4cdf-9ce0-aed2efa43d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b8151-2c4b-430e-8f9f-c8d5c00c9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m" ma:readOnly="false" ma:fieldId="{5cf76f15-5ced-4ddc-b409-7134ff3c332f}" ma:taxonomyMulti="true" ma:sspId="42f0dad1-1c05-46fe-843f-9ce07e213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86f7d-4633-4cdf-9ce0-aed2efa43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c13ecc6-1992-4341-a6ac-77d4d09e6657}" ma:internalName="TaxCatchAll" ma:showField="CatchAllData" ma:web="8af86f7d-4633-4cdf-9ce0-aed2efa43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D8C3A-4AC3-46FD-81C7-9A9C16E2AE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30E275-D4EA-4240-BB91-EE1CBC4C1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b8151-2c4b-430e-8f9f-c8d5c00c9a2a"/>
    <ds:schemaRef ds:uri="8af86f7d-4633-4cdf-9ce0-aed2efa43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Lúcia Almeida Cordeiro</dc:creator>
  <cp:lastModifiedBy>Vera Lúcia Almeida Cordeiro</cp:lastModifiedBy>
  <dcterms:created xsi:type="dcterms:W3CDTF">2023-08-10T12:01:31Z</dcterms:created>
  <dcterms:modified xsi:type="dcterms:W3CDTF">2023-11-15T16:49:35Z</dcterms:modified>
</cp:coreProperties>
</file>